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H:\Nortek Security &amp; Technology\Dokumentsenter - Dokumenter\13_Veiledninger og Teknsik dok\"/>
    </mc:Choice>
  </mc:AlternateContent>
  <xr:revisionPtr revIDLastSave="0" documentId="13_ncr:1_{7E0C3F0F-6248-46B1-9231-AD266674C32D}" xr6:coauthVersionLast="46" xr6:coauthVersionMax="46" xr10:uidLastSave="{00000000-0000-0000-0000-000000000000}"/>
  <workbookProtection workbookAlgorithmName="SHA-512" workbookHashValue="PNqu9DeYlsmAmDPESijM2LUB8z7ftKxMqNgVUX4BvUsboZBbsTMa7LE0iU+cFBcwjPRwsjkfKvgqyrN0rxeO5A==" workbookSaltValue="zfx8fjy6igEvGGKXfvoJOA==" workbookSpinCount="100000" lockStructure="1"/>
  <bookViews>
    <workbookView xWindow="-28920" yWindow="-120" windowWidth="29040" windowHeight="15840" xr2:uid="{00000000-000D-0000-FFFF-FFFF00000000}"/>
  </bookViews>
  <sheets>
    <sheet name="Maksimal kabellengd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U11" i="1" l="1"/>
  <c r="U12" i="1"/>
  <c r="U13" i="1"/>
  <c r="U14" i="1"/>
  <c r="U15" i="1"/>
  <c r="T15" i="1"/>
  <c r="T11" i="1"/>
  <c r="T12" i="1"/>
  <c r="T13" i="1"/>
  <c r="T14" i="1"/>
  <c r="S11" i="1"/>
  <c r="S12" i="1"/>
  <c r="S13" i="1"/>
  <c r="S14" i="1"/>
  <c r="S15" i="1"/>
  <c r="R11" i="1"/>
  <c r="R12" i="1"/>
  <c r="R13" i="1"/>
  <c r="R14" i="1"/>
  <c r="R15" i="1"/>
  <c r="Q11" i="1"/>
  <c r="Q12" i="1"/>
  <c r="Q13" i="1"/>
  <c r="Q14" i="1"/>
  <c r="Q15" i="1"/>
  <c r="P11" i="1"/>
  <c r="P12" i="1"/>
  <c r="P13" i="1"/>
  <c r="P14" i="1"/>
  <c r="P15" i="1"/>
  <c r="O13" i="1"/>
  <c r="O14" i="1"/>
  <c r="O15" i="1"/>
  <c r="N13" i="1"/>
  <c r="N14" i="1"/>
  <c r="N15" i="1"/>
  <c r="O12" i="1"/>
  <c r="N12" i="1"/>
  <c r="V13" i="1"/>
  <c r="V12" i="1"/>
  <c r="V14" i="1"/>
  <c r="V15" i="1"/>
  <c r="V3" i="1" l="1"/>
  <c r="V4" i="1"/>
  <c r="V5" i="1"/>
  <c r="V6" i="1"/>
  <c r="V7" i="1"/>
  <c r="V8" i="1"/>
  <c r="V9" i="1"/>
  <c r="V10" i="1"/>
  <c r="V11" i="1"/>
  <c r="U3" i="1"/>
  <c r="U4" i="1"/>
  <c r="U5" i="1"/>
  <c r="U6" i="1"/>
  <c r="U7" i="1"/>
  <c r="U8" i="1"/>
  <c r="U9" i="1"/>
  <c r="U10" i="1"/>
  <c r="T3" i="1"/>
  <c r="T4" i="1"/>
  <c r="T5" i="1"/>
  <c r="T6" i="1"/>
  <c r="T7" i="1"/>
  <c r="T8" i="1"/>
  <c r="T9" i="1"/>
  <c r="T10" i="1"/>
  <c r="S3" i="1"/>
  <c r="S4" i="1"/>
  <c r="S5" i="1"/>
  <c r="S6" i="1"/>
  <c r="S7" i="1"/>
  <c r="S8" i="1"/>
  <c r="S9" i="1"/>
  <c r="S10" i="1"/>
  <c r="R3" i="1"/>
  <c r="R4" i="1"/>
  <c r="R5" i="1"/>
  <c r="R6" i="1"/>
  <c r="R7" i="1"/>
  <c r="R8" i="1"/>
  <c r="R9" i="1"/>
  <c r="R10" i="1"/>
  <c r="Q3" i="1"/>
  <c r="Q4" i="1"/>
  <c r="Q5" i="1"/>
  <c r="Q6" i="1"/>
  <c r="Q7" i="1"/>
  <c r="Q8" i="1"/>
  <c r="Q9" i="1"/>
  <c r="Q10" i="1"/>
  <c r="P3" i="1"/>
  <c r="P4" i="1"/>
  <c r="P5" i="1"/>
  <c r="P6" i="1"/>
  <c r="P7" i="1"/>
  <c r="P8" i="1"/>
  <c r="P9" i="1"/>
  <c r="P10" i="1"/>
  <c r="P2" i="1"/>
  <c r="Q2" i="1"/>
  <c r="R2" i="1"/>
  <c r="S2" i="1"/>
  <c r="T2" i="1"/>
  <c r="U2" i="1"/>
  <c r="V2" i="1"/>
  <c r="O3" i="1"/>
  <c r="O4" i="1"/>
  <c r="O5" i="1"/>
  <c r="O6" i="1"/>
  <c r="O7" i="1"/>
  <c r="O8" i="1"/>
  <c r="O9" i="1"/>
  <c r="O10" i="1"/>
  <c r="O11" i="1"/>
  <c r="O2" i="1"/>
  <c r="C23" i="1" l="1"/>
  <c r="C20" i="1"/>
  <c r="C27" i="1"/>
  <c r="C26" i="1"/>
  <c r="C25" i="1"/>
  <c r="C24" i="1"/>
  <c r="C22" i="1"/>
  <c r="C21" i="1"/>
  <c r="N2" i="1"/>
  <c r="N3" i="1"/>
  <c r="N4" i="1"/>
  <c r="N5" i="1"/>
  <c r="N6" i="1"/>
  <c r="N7" i="1"/>
  <c r="N8" i="1"/>
  <c r="N9" i="1"/>
  <c r="N10" i="1"/>
  <c r="N11" i="1"/>
  <c r="P26" i="1" l="1"/>
  <c r="F25" i="1" s="1"/>
  <c r="P25" i="1"/>
  <c r="F24" i="1" s="1"/>
  <c r="P23" i="1"/>
  <c r="F22" i="1" s="1"/>
  <c r="P27" i="1"/>
  <c r="F26" i="1" s="1"/>
  <c r="P24" i="1"/>
  <c r="F23" i="1" s="1"/>
  <c r="P28" i="1"/>
  <c r="F27" i="1" s="1"/>
  <c r="P21" i="1"/>
  <c r="F20" i="1" s="1"/>
  <c r="P22" i="1" l="1"/>
  <c r="O31" i="1"/>
  <c r="J20" i="1" s="1"/>
  <c r="S23" i="1"/>
  <c r="O36" i="1" s="1"/>
  <c r="D22" i="1" s="1"/>
  <c r="G22" i="1" s="1"/>
  <c r="H22" i="1" s="1"/>
  <c r="S28" i="1"/>
  <c r="O41" i="1" s="1"/>
  <c r="D27" i="1" s="1"/>
  <c r="G27" i="1" s="1"/>
  <c r="H27" i="1" s="1"/>
  <c r="S25" i="1"/>
  <c r="O38" i="1" s="1"/>
  <c r="D24" i="1" s="1"/>
  <c r="G24" i="1" s="1"/>
  <c r="H24" i="1" s="1"/>
  <c r="S21" i="1"/>
  <c r="O34" i="1" s="1"/>
  <c r="D20" i="1" s="1"/>
  <c r="G20" i="1" s="1"/>
  <c r="H20" i="1" s="1"/>
  <c r="S24" i="1"/>
  <c r="O37" i="1" s="1"/>
  <c r="D23" i="1" s="1"/>
  <c r="G23" i="1" s="1"/>
  <c r="H23" i="1" s="1"/>
  <c r="S27" i="1"/>
  <c r="O40" i="1" s="1"/>
  <c r="D26" i="1" s="1"/>
  <c r="G26" i="1" s="1"/>
  <c r="H26" i="1" s="1"/>
  <c r="S26" i="1"/>
  <c r="O39" i="1" s="1"/>
  <c r="D25" i="1" s="1"/>
  <c r="G25" i="1" s="1"/>
  <c r="H25" i="1" s="1"/>
  <c r="S22" i="1" l="1"/>
  <c r="F21" i="1"/>
  <c r="O35" i="1" l="1"/>
  <c r="D21" i="1" s="1"/>
  <c r="G21" i="1" s="1"/>
  <c r="H21" i="1" s="1"/>
  <c r="U21" i="1"/>
  <c r="T21" i="1"/>
  <c r="U24" i="1"/>
  <c r="T24" i="1"/>
  <c r="U28" i="1"/>
  <c r="T28" i="1"/>
  <c r="T25" i="1"/>
  <c r="U25" i="1"/>
  <c r="T26" i="1"/>
  <c r="U26" i="1"/>
  <c r="U23" i="1"/>
  <c r="T23" i="1"/>
  <c r="U27" i="1"/>
  <c r="T27" i="1"/>
  <c r="T22" i="1" l="1"/>
  <c r="U22" i="1"/>
</calcChain>
</file>

<file path=xl/sharedStrings.xml><?xml version="1.0" encoding="utf-8"?>
<sst xmlns="http://schemas.openxmlformats.org/spreadsheetml/2006/main" count="102" uniqueCount="71">
  <si>
    <t>TWT88141WK</t>
  </si>
  <si>
    <t>Produktkode</t>
  </si>
  <si>
    <t>Armaturnavn</t>
  </si>
  <si>
    <t>TWT9241WK</t>
  </si>
  <si>
    <t>ZONESPOT II LOWBAY</t>
  </si>
  <si>
    <t>LINESPOT II MIDBAY</t>
  </si>
  <si>
    <t>TWT9341WK</t>
  </si>
  <si>
    <t>TWT9941WK</t>
  </si>
  <si>
    <t>ZONESPOT II MIDBAY</t>
  </si>
  <si>
    <t>LINESPOT II LOWBAY</t>
  </si>
  <si>
    <t>TWT4341WK</t>
  </si>
  <si>
    <t>SOLID LINE MIDBAY</t>
  </si>
  <si>
    <t>TWT4241WK</t>
  </si>
  <si>
    <t>SOLID LINE LOWBAY</t>
  </si>
  <si>
    <t>TWT1441WK</t>
  </si>
  <si>
    <t>TWT3241WK</t>
  </si>
  <si>
    <t>SOLID ZONE LOWBAY</t>
  </si>
  <si>
    <t>SOLID ZONE MIDBAY</t>
  </si>
  <si>
    <t>TWT3641WK</t>
  </si>
  <si>
    <t>TWT0441WK</t>
  </si>
  <si>
    <t>Effekt</t>
  </si>
  <si>
    <t>Innfelt</t>
  </si>
  <si>
    <t>Påvegg</t>
  </si>
  <si>
    <t>Totaleffekt</t>
  </si>
  <si>
    <t>Kurs 1</t>
  </si>
  <si>
    <t>Kurs 2</t>
  </si>
  <si>
    <t>Kurs 3</t>
  </si>
  <si>
    <t>Kurs 4</t>
  </si>
  <si>
    <t>Kurs 5</t>
  </si>
  <si>
    <t>Kurs 6</t>
  </si>
  <si>
    <t>Kurs 7</t>
  </si>
  <si>
    <t>Kurs 8</t>
  </si>
  <si>
    <t>Spenning</t>
  </si>
  <si>
    <t>Maksimal kabellengde</t>
  </si>
  <si>
    <t>Strøm</t>
  </si>
  <si>
    <t>Maksimal spenningsfall</t>
  </si>
  <si>
    <t>Maksimal R</t>
  </si>
  <si>
    <t>Antall kurs 3</t>
  </si>
  <si>
    <t>Antall kurs 4</t>
  </si>
  <si>
    <t>Antall kurs 5</t>
  </si>
  <si>
    <t>Antall kurs 6</t>
  </si>
  <si>
    <t>Antall kurs 7</t>
  </si>
  <si>
    <t>Antall kurs 8</t>
  </si>
  <si>
    <t>Antall kurs 1</t>
  </si>
  <si>
    <t>Antall kurs 2</t>
  </si>
  <si>
    <t>TWT9041WK</t>
  </si>
  <si>
    <t>ESC 90</t>
  </si>
  <si>
    <t>Tak/vegg</t>
  </si>
  <si>
    <t>TWT8041WK</t>
  </si>
  <si>
    <t>ESC 80</t>
  </si>
  <si>
    <t>TWT3041WK</t>
  </si>
  <si>
    <t>SOLID EXIT</t>
  </si>
  <si>
    <t>Strøm (A)</t>
  </si>
  <si>
    <t xml:space="preserve">Totaleffekt </t>
  </si>
  <si>
    <t>Ikmin  24V</t>
  </si>
  <si>
    <t>IK min 20V</t>
  </si>
  <si>
    <t>Montering</t>
  </si>
  <si>
    <t>mm2 i kabel</t>
  </si>
  <si>
    <t>Ohm kabel</t>
  </si>
  <si>
    <t>kurs 1</t>
  </si>
  <si>
    <t>kurs 2</t>
  </si>
  <si>
    <t>kurs 3</t>
  </si>
  <si>
    <t>kurs 4</t>
  </si>
  <si>
    <t>kurs 5</t>
  </si>
  <si>
    <t>kurs 6</t>
  </si>
  <si>
    <t>kurs 7</t>
  </si>
  <si>
    <t>kurs 8</t>
  </si>
  <si>
    <t>Lengde</t>
  </si>
  <si>
    <t>Spenningsfall</t>
  </si>
  <si>
    <t>TWT1641WK</t>
  </si>
  <si>
    <t>STEP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</si>
</sst>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rgb="FF909193"/>
      <name val="Arial"/>
      <family val="2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3" borderId="2" xfId="0" applyFill="1" applyBorder="1"/>
    <xf numFmtId="0" fontId="0" fillId="3" borderId="5" xfId="0" applyFill="1" applyBorder="1"/>
    <xf numFmtId="0" fontId="0" fillId="3" borderId="1" xfId="0" applyFill="1" applyBorder="1"/>
    <xf numFmtId="0" fontId="0" fillId="3" borderId="11" xfId="0" applyFill="1" applyBorder="1"/>
    <xf numFmtId="0" fontId="0" fillId="3" borderId="12" xfId="0" applyFill="1" applyBorder="1"/>
    <xf numFmtId="0" fontId="0" fillId="3" borderId="7" xfId="0" applyFill="1" applyBorder="1"/>
    <xf numFmtId="0" fontId="0" fillId="3" borderId="8" xfId="0" applyFill="1" applyBorder="1"/>
    <xf numFmtId="0" fontId="2" fillId="0" borderId="0" xfId="0" applyFont="1"/>
    <xf numFmtId="0" fontId="0" fillId="2" borderId="5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3" fillId="3" borderId="3" xfId="0" applyFont="1" applyFill="1" applyBorder="1"/>
    <xf numFmtId="0" fontId="3" fillId="3" borderId="4" xfId="0" applyFont="1" applyFill="1" applyBorder="1"/>
    <xf numFmtId="0" fontId="3" fillId="3" borderId="14" xfId="0" applyFont="1" applyFill="1" applyBorder="1"/>
    <xf numFmtId="0" fontId="3" fillId="3" borderId="2" xfId="0" applyFont="1" applyFill="1" applyBorder="1"/>
    <xf numFmtId="2" fontId="0" fillId="0" borderId="0" xfId="0" applyNumberFormat="1"/>
    <xf numFmtId="2" fontId="0" fillId="3" borderId="1" xfId="0" applyNumberFormat="1" applyFill="1" applyBorder="1"/>
    <xf numFmtId="164" fontId="0" fillId="3" borderId="1" xfId="0" applyNumberFormat="1" applyFill="1" applyBorder="1"/>
    <xf numFmtId="0" fontId="0" fillId="3" borderId="15" xfId="0" applyFill="1" applyBorder="1"/>
    <xf numFmtId="0" fontId="0" fillId="4" borderId="15" xfId="0" applyFill="1" applyBorder="1" applyProtection="1">
      <protection locked="0"/>
    </xf>
    <xf numFmtId="164" fontId="0" fillId="3" borderId="6" xfId="0" applyNumberFormat="1" applyFill="1" applyBorder="1"/>
    <xf numFmtId="2" fontId="0" fillId="3" borderId="8" xfId="0" applyNumberFormat="1" applyFill="1" applyBorder="1"/>
    <xf numFmtId="164" fontId="0" fillId="3" borderId="8" xfId="0" applyNumberFormat="1" applyFill="1" applyBorder="1"/>
    <xf numFmtId="164" fontId="0" fillId="3" borderId="9" xfId="0" applyNumberFormat="1" applyFill="1" applyBorder="1"/>
    <xf numFmtId="0" fontId="0" fillId="3" borderId="16" xfId="0" applyFill="1" applyBorder="1"/>
    <xf numFmtId="0" fontId="0" fillId="3" borderId="17" xfId="0" applyFill="1" applyBorder="1"/>
    <xf numFmtId="2" fontId="0" fillId="3" borderId="17" xfId="0" applyNumberFormat="1" applyFill="1" applyBorder="1"/>
    <xf numFmtId="164" fontId="0" fillId="3" borderId="17" xfId="0" applyNumberFormat="1" applyFill="1" applyBorder="1"/>
    <xf numFmtId="164" fontId="0" fillId="3" borderId="18" xfId="0" applyNumberFormat="1" applyFill="1" applyBorder="1"/>
    <xf numFmtId="0" fontId="0" fillId="0" borderId="0" xfId="0" applyAlignment="1">
      <alignment horizontal="center"/>
    </xf>
    <xf numFmtId="1" fontId="0" fillId="3" borderId="17" xfId="0" applyNumberFormat="1" applyFill="1" applyBorder="1" applyAlignment="1">
      <alignment horizontal="center"/>
    </xf>
    <xf numFmtId="1" fontId="0" fillId="3" borderId="1" xfId="0" applyNumberFormat="1" applyFill="1" applyBorder="1" applyAlignment="1">
      <alignment horizontal="center"/>
    </xf>
    <xf numFmtId="1" fontId="0" fillId="3" borderId="8" xfId="0" applyNumberForma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0" fillId="2" borderId="17" xfId="0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6" xfId="0" applyFill="1" applyBorder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423333</xdr:colOff>
      <xdr:row>15</xdr:row>
      <xdr:rowOff>42333</xdr:rowOff>
    </xdr:from>
    <xdr:to>
      <xdr:col>23</xdr:col>
      <xdr:colOff>756709</xdr:colOff>
      <xdr:row>20</xdr:row>
      <xdr:rowOff>9525</xdr:rowOff>
    </xdr:to>
    <xdr:pic>
      <xdr:nvPicPr>
        <xdr:cNvPr id="3" name="Bilde 2">
          <a:extLst>
            <a:ext uri="{FF2B5EF4-FFF2-40B4-BE49-F238E27FC236}">
              <a16:creationId xmlns:a16="http://schemas.microsoft.com/office/drawing/2014/main" id="{B3D2B329-352C-4E29-BC15-5FC070AEF8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11000" y="2667000"/>
          <a:ext cx="1910292" cy="95144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41"/>
  <sheetViews>
    <sheetView showGridLines="0" tabSelected="1" zoomScale="90" zoomScaleNormal="90" workbookViewId="0">
      <selection activeCell="K38" sqref="K38"/>
    </sheetView>
  </sheetViews>
  <sheetFormatPr baseColWidth="10" defaultRowHeight="15" x14ac:dyDescent="0.25"/>
  <cols>
    <col min="1" max="1" width="15" customWidth="1"/>
    <col min="2" max="3" width="21.42578125" customWidth="1"/>
    <col min="4" max="4" width="8.7109375" customWidth="1"/>
    <col min="5" max="12" width="13" customWidth="1"/>
    <col min="13" max="13" width="12.28515625" customWidth="1"/>
    <col min="14" max="14" width="15.140625" hidden="1" customWidth="1"/>
    <col min="15" max="15" width="18.85546875" hidden="1" customWidth="1"/>
    <col min="16" max="16" width="21.42578125" hidden="1" customWidth="1"/>
    <col min="17" max="17" width="30" hidden="1" customWidth="1"/>
    <col min="18" max="18" width="18.7109375" hidden="1" customWidth="1"/>
    <col min="19" max="19" width="19.140625" hidden="1" customWidth="1"/>
    <col min="20" max="20" width="18.140625" hidden="1" customWidth="1"/>
    <col min="21" max="21" width="24.7109375" hidden="1" customWidth="1"/>
    <col min="22" max="22" width="29.42578125" hidden="1" customWidth="1"/>
  </cols>
  <sheetData>
    <row r="1" spans="1:22" thickBot="1" x14ac:dyDescent="0.3">
      <c r="N1" t="s">
        <v>23</v>
      </c>
      <c r="O1" t="s">
        <v>24</v>
      </c>
      <c r="P1" t="s">
        <v>25</v>
      </c>
      <c r="Q1" t="s">
        <v>26</v>
      </c>
      <c r="R1" t="s">
        <v>27</v>
      </c>
      <c r="S1" t="s">
        <v>28</v>
      </c>
      <c r="T1" t="s">
        <v>29</v>
      </c>
      <c r="U1" t="s">
        <v>30</v>
      </c>
      <c r="V1" t="s">
        <v>31</v>
      </c>
    </row>
    <row r="2" spans="1:22" ht="14.25" x14ac:dyDescent="0.25">
      <c r="A2" s="22" t="s">
        <v>1</v>
      </c>
      <c r="B2" s="19" t="s">
        <v>2</v>
      </c>
      <c r="C2" s="19" t="s">
        <v>56</v>
      </c>
      <c r="D2" s="19" t="s">
        <v>20</v>
      </c>
      <c r="E2" s="19" t="s">
        <v>43</v>
      </c>
      <c r="F2" s="19" t="s">
        <v>44</v>
      </c>
      <c r="G2" s="19" t="s">
        <v>37</v>
      </c>
      <c r="H2" s="20" t="s">
        <v>38</v>
      </c>
      <c r="I2" s="22" t="s">
        <v>39</v>
      </c>
      <c r="J2" s="19" t="s">
        <v>40</v>
      </c>
      <c r="K2" s="19" t="s">
        <v>41</v>
      </c>
      <c r="L2" s="20" t="s">
        <v>42</v>
      </c>
      <c r="N2">
        <f t="shared" ref="N2:N15" si="0">D3*E3</f>
        <v>0</v>
      </c>
      <c r="O2">
        <f>$D3*E3</f>
        <v>0</v>
      </c>
      <c r="P2">
        <f t="shared" ref="P2:V15" si="1">$D3*F3</f>
        <v>0</v>
      </c>
      <c r="Q2">
        <f t="shared" si="1"/>
        <v>0</v>
      </c>
      <c r="R2">
        <f t="shared" si="1"/>
        <v>0</v>
      </c>
      <c r="S2">
        <f t="shared" si="1"/>
        <v>0</v>
      </c>
      <c r="T2">
        <f t="shared" si="1"/>
        <v>0</v>
      </c>
      <c r="U2">
        <f t="shared" si="1"/>
        <v>0</v>
      </c>
      <c r="V2">
        <f t="shared" si="1"/>
        <v>0</v>
      </c>
    </row>
    <row r="3" spans="1:22" x14ac:dyDescent="0.25">
      <c r="A3" s="9" t="s">
        <v>0</v>
      </c>
      <c r="B3" s="10" t="s">
        <v>5</v>
      </c>
      <c r="C3" s="10" t="s">
        <v>22</v>
      </c>
      <c r="D3" s="10">
        <v>3.1</v>
      </c>
      <c r="E3" s="1"/>
      <c r="F3" s="1"/>
      <c r="G3" s="1"/>
      <c r="H3" s="2"/>
      <c r="I3" s="16"/>
      <c r="J3" s="1"/>
      <c r="K3" s="1"/>
      <c r="L3" s="2"/>
      <c r="N3">
        <f t="shared" si="0"/>
        <v>0</v>
      </c>
      <c r="O3">
        <f t="shared" ref="O3:O15" si="2">$D4*E4</f>
        <v>0</v>
      </c>
      <c r="P3">
        <f t="shared" si="1"/>
        <v>0</v>
      </c>
      <c r="Q3">
        <f t="shared" si="1"/>
        <v>0</v>
      </c>
      <c r="R3">
        <f t="shared" si="1"/>
        <v>0</v>
      </c>
      <c r="S3">
        <f t="shared" si="1"/>
        <v>0</v>
      </c>
      <c r="T3">
        <f t="shared" si="1"/>
        <v>0</v>
      </c>
      <c r="U3">
        <f t="shared" si="1"/>
        <v>0</v>
      </c>
      <c r="V3">
        <f t="shared" si="1"/>
        <v>0</v>
      </c>
    </row>
    <row r="4" spans="1:22" x14ac:dyDescent="0.25">
      <c r="A4" s="9" t="s">
        <v>3</v>
      </c>
      <c r="B4" s="10" t="s">
        <v>4</v>
      </c>
      <c r="C4" s="10" t="s">
        <v>22</v>
      </c>
      <c r="D4" s="10">
        <v>3.1</v>
      </c>
      <c r="E4" s="1"/>
      <c r="F4" s="1"/>
      <c r="G4" s="1"/>
      <c r="H4" s="2"/>
      <c r="I4" s="16"/>
      <c r="J4" s="1"/>
      <c r="K4" s="1"/>
      <c r="L4" s="2"/>
      <c r="N4">
        <f t="shared" si="0"/>
        <v>0</v>
      </c>
      <c r="O4">
        <f t="shared" si="2"/>
        <v>0</v>
      </c>
      <c r="P4">
        <f t="shared" si="1"/>
        <v>0</v>
      </c>
      <c r="Q4">
        <f t="shared" si="1"/>
        <v>0</v>
      </c>
      <c r="R4">
        <f t="shared" si="1"/>
        <v>0</v>
      </c>
      <c r="S4">
        <f t="shared" si="1"/>
        <v>0</v>
      </c>
      <c r="T4">
        <f t="shared" si="1"/>
        <v>0</v>
      </c>
      <c r="U4">
        <f t="shared" si="1"/>
        <v>0</v>
      </c>
      <c r="V4">
        <f t="shared" si="1"/>
        <v>0</v>
      </c>
    </row>
    <row r="5" spans="1:22" x14ac:dyDescent="0.25">
      <c r="A5" s="9" t="s">
        <v>6</v>
      </c>
      <c r="B5" s="10" t="s">
        <v>8</v>
      </c>
      <c r="C5" s="10" t="s">
        <v>22</v>
      </c>
      <c r="D5" s="10">
        <v>3.1</v>
      </c>
      <c r="E5" s="1"/>
      <c r="F5" s="1"/>
      <c r="G5" s="1"/>
      <c r="H5" s="2"/>
      <c r="I5" s="16"/>
      <c r="J5" s="1"/>
      <c r="K5" s="1"/>
      <c r="L5" s="2"/>
      <c r="N5">
        <f t="shared" si="0"/>
        <v>0</v>
      </c>
      <c r="O5">
        <f t="shared" si="2"/>
        <v>0</v>
      </c>
      <c r="P5">
        <f t="shared" si="1"/>
        <v>0</v>
      </c>
      <c r="Q5">
        <f t="shared" si="1"/>
        <v>0</v>
      </c>
      <c r="R5">
        <f t="shared" si="1"/>
        <v>0</v>
      </c>
      <c r="S5">
        <f t="shared" si="1"/>
        <v>0</v>
      </c>
      <c r="T5">
        <f t="shared" si="1"/>
        <v>0</v>
      </c>
      <c r="U5">
        <f t="shared" si="1"/>
        <v>0</v>
      </c>
      <c r="V5">
        <f t="shared" si="1"/>
        <v>0</v>
      </c>
    </row>
    <row r="6" spans="1:22" x14ac:dyDescent="0.25">
      <c r="A6" s="9" t="s">
        <v>7</v>
      </c>
      <c r="B6" s="10" t="s">
        <v>9</v>
      </c>
      <c r="C6" s="10" t="s">
        <v>22</v>
      </c>
      <c r="D6" s="10">
        <v>3.1</v>
      </c>
      <c r="E6" s="1"/>
      <c r="F6" s="5"/>
      <c r="G6" s="1"/>
      <c r="H6" s="2"/>
      <c r="I6" s="16"/>
      <c r="J6" s="1"/>
      <c r="K6" s="1"/>
      <c r="L6" s="2"/>
      <c r="N6">
        <f t="shared" si="0"/>
        <v>0</v>
      </c>
      <c r="O6">
        <f t="shared" si="2"/>
        <v>0</v>
      </c>
      <c r="P6">
        <f t="shared" si="1"/>
        <v>0</v>
      </c>
      <c r="Q6">
        <f t="shared" si="1"/>
        <v>0</v>
      </c>
      <c r="R6">
        <f t="shared" si="1"/>
        <v>0</v>
      </c>
      <c r="S6">
        <f t="shared" si="1"/>
        <v>0</v>
      </c>
      <c r="T6">
        <f t="shared" si="1"/>
        <v>0</v>
      </c>
      <c r="U6">
        <f t="shared" si="1"/>
        <v>0</v>
      </c>
      <c r="V6">
        <f t="shared" si="1"/>
        <v>0</v>
      </c>
    </row>
    <row r="7" spans="1:22" x14ac:dyDescent="0.25">
      <c r="A7" s="9" t="s">
        <v>10</v>
      </c>
      <c r="B7" s="10" t="s">
        <v>11</v>
      </c>
      <c r="C7" s="10" t="s">
        <v>22</v>
      </c>
      <c r="D7" s="10">
        <v>3.4</v>
      </c>
      <c r="E7" s="1"/>
      <c r="F7" s="5"/>
      <c r="G7" s="1"/>
      <c r="H7" s="2"/>
      <c r="I7" s="16"/>
      <c r="J7" s="1"/>
      <c r="K7" s="1"/>
      <c r="L7" s="2"/>
      <c r="N7">
        <f t="shared" si="0"/>
        <v>0</v>
      </c>
      <c r="O7">
        <f t="shared" si="2"/>
        <v>0</v>
      </c>
      <c r="P7">
        <f t="shared" si="1"/>
        <v>0</v>
      </c>
      <c r="Q7">
        <f t="shared" si="1"/>
        <v>0</v>
      </c>
      <c r="R7">
        <f t="shared" si="1"/>
        <v>0</v>
      </c>
      <c r="S7">
        <f t="shared" si="1"/>
        <v>0</v>
      </c>
      <c r="T7">
        <f t="shared" si="1"/>
        <v>0</v>
      </c>
      <c r="U7">
        <f t="shared" si="1"/>
        <v>0</v>
      </c>
      <c r="V7">
        <f t="shared" si="1"/>
        <v>0</v>
      </c>
    </row>
    <row r="8" spans="1:22" x14ac:dyDescent="0.25">
      <c r="A8" s="9" t="s">
        <v>12</v>
      </c>
      <c r="B8" s="10" t="s">
        <v>13</v>
      </c>
      <c r="C8" s="10" t="s">
        <v>22</v>
      </c>
      <c r="D8" s="10">
        <v>3.4</v>
      </c>
      <c r="E8" s="1"/>
      <c r="F8" s="1"/>
      <c r="G8" s="1"/>
      <c r="H8" s="2"/>
      <c r="I8" s="16"/>
      <c r="J8" s="1"/>
      <c r="K8" s="1"/>
      <c r="L8" s="2"/>
      <c r="N8">
        <f t="shared" si="0"/>
        <v>0</v>
      </c>
      <c r="O8">
        <f t="shared" si="2"/>
        <v>0</v>
      </c>
      <c r="P8">
        <f t="shared" si="1"/>
        <v>0</v>
      </c>
      <c r="Q8">
        <f t="shared" si="1"/>
        <v>0</v>
      </c>
      <c r="R8">
        <f t="shared" si="1"/>
        <v>0</v>
      </c>
      <c r="S8">
        <f t="shared" si="1"/>
        <v>0</v>
      </c>
      <c r="T8">
        <f t="shared" si="1"/>
        <v>0</v>
      </c>
      <c r="U8">
        <f t="shared" si="1"/>
        <v>0</v>
      </c>
      <c r="V8">
        <f t="shared" si="1"/>
        <v>0</v>
      </c>
    </row>
    <row r="9" spans="1:22" ht="14.25" x14ac:dyDescent="0.25">
      <c r="A9" s="9" t="s">
        <v>14</v>
      </c>
      <c r="B9" s="10" t="s">
        <v>9</v>
      </c>
      <c r="C9" s="10" t="s">
        <v>21</v>
      </c>
      <c r="D9" s="10">
        <v>3</v>
      </c>
      <c r="E9" s="1"/>
      <c r="F9" s="1"/>
      <c r="G9" s="1"/>
      <c r="H9" s="2"/>
      <c r="I9" s="16"/>
      <c r="J9" s="1"/>
      <c r="K9" s="1"/>
      <c r="L9" s="2"/>
      <c r="N9">
        <f t="shared" si="0"/>
        <v>0</v>
      </c>
      <c r="O9">
        <f t="shared" si="2"/>
        <v>0</v>
      </c>
      <c r="P9">
        <f t="shared" si="1"/>
        <v>0</v>
      </c>
      <c r="Q9">
        <f t="shared" si="1"/>
        <v>0</v>
      </c>
      <c r="R9">
        <f t="shared" si="1"/>
        <v>0</v>
      </c>
      <c r="S9">
        <f t="shared" si="1"/>
        <v>0</v>
      </c>
      <c r="T9">
        <f t="shared" si="1"/>
        <v>0</v>
      </c>
      <c r="U9">
        <f t="shared" si="1"/>
        <v>0</v>
      </c>
      <c r="V9">
        <f t="shared" si="1"/>
        <v>0</v>
      </c>
    </row>
    <row r="10" spans="1:22" x14ac:dyDescent="0.25">
      <c r="A10" s="9" t="s">
        <v>15</v>
      </c>
      <c r="B10" s="10" t="s">
        <v>16</v>
      </c>
      <c r="C10" s="10" t="s">
        <v>22</v>
      </c>
      <c r="D10" s="10">
        <v>5.6</v>
      </c>
      <c r="E10" s="1"/>
      <c r="F10" s="1"/>
      <c r="G10" s="1"/>
      <c r="H10" s="2"/>
      <c r="I10" s="16"/>
      <c r="J10" s="1"/>
      <c r="K10" s="1"/>
      <c r="L10" s="2"/>
      <c r="N10">
        <f t="shared" si="0"/>
        <v>0</v>
      </c>
      <c r="O10">
        <f t="shared" si="2"/>
        <v>0</v>
      </c>
      <c r="P10">
        <f t="shared" si="1"/>
        <v>0</v>
      </c>
      <c r="Q10">
        <f t="shared" si="1"/>
        <v>0</v>
      </c>
      <c r="R10">
        <f t="shared" si="1"/>
        <v>0</v>
      </c>
      <c r="S10">
        <f t="shared" si="1"/>
        <v>0</v>
      </c>
      <c r="T10">
        <f t="shared" si="1"/>
        <v>0</v>
      </c>
      <c r="U10">
        <f t="shared" si="1"/>
        <v>0</v>
      </c>
      <c r="V10">
        <f t="shared" si="1"/>
        <v>0</v>
      </c>
    </row>
    <row r="11" spans="1:22" x14ac:dyDescent="0.25">
      <c r="A11" s="9" t="s">
        <v>18</v>
      </c>
      <c r="B11" s="10" t="s">
        <v>17</v>
      </c>
      <c r="C11" s="10" t="s">
        <v>22</v>
      </c>
      <c r="D11" s="10">
        <v>5.6</v>
      </c>
      <c r="E11" s="1"/>
      <c r="F11" s="1"/>
      <c r="G11" s="1"/>
      <c r="H11" s="2"/>
      <c r="I11" s="16"/>
      <c r="J11" s="1"/>
      <c r="K11" s="1"/>
      <c r="L11" s="2"/>
      <c r="N11">
        <f t="shared" si="0"/>
        <v>0</v>
      </c>
      <c r="O11">
        <f t="shared" si="2"/>
        <v>0</v>
      </c>
      <c r="P11">
        <f t="shared" si="1"/>
        <v>0</v>
      </c>
      <c r="Q11">
        <f t="shared" si="1"/>
        <v>0</v>
      </c>
      <c r="R11">
        <f t="shared" si="1"/>
        <v>0</v>
      </c>
      <c r="S11">
        <f t="shared" si="1"/>
        <v>0</v>
      </c>
      <c r="T11">
        <f t="shared" si="1"/>
        <v>0</v>
      </c>
      <c r="U11">
        <f t="shared" si="1"/>
        <v>0</v>
      </c>
      <c r="V11">
        <f t="shared" si="1"/>
        <v>0</v>
      </c>
    </row>
    <row r="12" spans="1:22" x14ac:dyDescent="0.25">
      <c r="A12" s="11" t="s">
        <v>19</v>
      </c>
      <c r="B12" s="12" t="s">
        <v>4</v>
      </c>
      <c r="C12" s="12" t="s">
        <v>21</v>
      </c>
      <c r="D12" s="12">
        <v>3</v>
      </c>
      <c r="E12" s="6"/>
      <c r="F12" s="6"/>
      <c r="G12" s="6"/>
      <c r="H12" s="7"/>
      <c r="I12" s="17"/>
      <c r="J12" s="6"/>
      <c r="K12" s="6"/>
      <c r="L12" s="7"/>
      <c r="N12">
        <f t="shared" si="0"/>
        <v>0</v>
      </c>
      <c r="O12">
        <f t="shared" si="2"/>
        <v>0</v>
      </c>
      <c r="P12">
        <f t="shared" si="1"/>
        <v>0</v>
      </c>
      <c r="Q12">
        <f t="shared" si="1"/>
        <v>0</v>
      </c>
      <c r="R12">
        <f t="shared" si="1"/>
        <v>0</v>
      </c>
      <c r="S12">
        <f t="shared" si="1"/>
        <v>0</v>
      </c>
      <c r="T12">
        <f t="shared" si="1"/>
        <v>0</v>
      </c>
      <c r="U12">
        <f t="shared" si="1"/>
        <v>0</v>
      </c>
      <c r="V12">
        <f>$D14*L14</f>
        <v>0</v>
      </c>
    </row>
    <row r="13" spans="1:22" x14ac:dyDescent="0.25">
      <c r="A13" s="9" t="s">
        <v>69</v>
      </c>
      <c r="B13" s="10" t="s">
        <v>70</v>
      </c>
      <c r="C13" s="10" t="s">
        <v>21</v>
      </c>
      <c r="D13" s="10">
        <v>3</v>
      </c>
      <c r="E13" s="1"/>
      <c r="F13" s="1"/>
      <c r="G13" s="1"/>
      <c r="H13" s="2"/>
      <c r="I13" s="16"/>
      <c r="J13" s="1"/>
      <c r="K13" s="1"/>
      <c r="L13" s="2"/>
      <c r="N13">
        <f t="shared" si="0"/>
        <v>0</v>
      </c>
      <c r="O13">
        <f t="shared" si="2"/>
        <v>0</v>
      </c>
      <c r="P13">
        <f t="shared" si="1"/>
        <v>0</v>
      </c>
      <c r="Q13">
        <f t="shared" si="1"/>
        <v>0</v>
      </c>
      <c r="R13">
        <f t="shared" si="1"/>
        <v>0</v>
      </c>
      <c r="S13">
        <f t="shared" si="1"/>
        <v>0</v>
      </c>
      <c r="T13">
        <f t="shared" si="1"/>
        <v>0</v>
      </c>
      <c r="U13">
        <f t="shared" si="1"/>
        <v>0</v>
      </c>
      <c r="V13">
        <f t="shared" ref="S13:V13" si="3">$D15*L15</f>
        <v>0</v>
      </c>
    </row>
    <row r="14" spans="1:22" x14ac:dyDescent="0.25">
      <c r="A14" s="32" t="s">
        <v>45</v>
      </c>
      <c r="B14" s="33" t="s">
        <v>46</v>
      </c>
      <c r="C14" s="33" t="s">
        <v>47</v>
      </c>
      <c r="D14" s="33">
        <v>2.2999999999999998</v>
      </c>
      <c r="E14" s="42"/>
      <c r="F14" s="42"/>
      <c r="G14" s="42"/>
      <c r="H14" s="43"/>
      <c r="I14" s="44"/>
      <c r="J14" s="42"/>
      <c r="K14" s="42"/>
      <c r="L14" s="43"/>
      <c r="N14">
        <f t="shared" si="0"/>
        <v>0</v>
      </c>
      <c r="O14">
        <f t="shared" si="2"/>
        <v>0</v>
      </c>
      <c r="P14">
        <f t="shared" si="1"/>
        <v>0</v>
      </c>
      <c r="Q14">
        <f t="shared" si="1"/>
        <v>0</v>
      </c>
      <c r="R14">
        <f t="shared" si="1"/>
        <v>0</v>
      </c>
      <c r="S14">
        <f t="shared" si="1"/>
        <v>0</v>
      </c>
      <c r="T14">
        <f t="shared" si="1"/>
        <v>0</v>
      </c>
      <c r="U14">
        <f t="shared" si="1"/>
        <v>0</v>
      </c>
      <c r="V14">
        <f t="shared" si="1"/>
        <v>0</v>
      </c>
    </row>
    <row r="15" spans="1:22" x14ac:dyDescent="0.25">
      <c r="A15" s="9" t="s">
        <v>48</v>
      </c>
      <c r="B15" s="10" t="s">
        <v>49</v>
      </c>
      <c r="C15" s="10" t="s">
        <v>47</v>
      </c>
      <c r="D15" s="10">
        <v>2.2999999999999998</v>
      </c>
      <c r="E15" s="1"/>
      <c r="F15" s="1"/>
      <c r="G15" s="1"/>
      <c r="H15" s="2"/>
      <c r="I15" s="16"/>
      <c r="J15" s="1"/>
      <c r="K15" s="1"/>
      <c r="L15" s="2"/>
      <c r="N15">
        <f t="shared" si="0"/>
        <v>0</v>
      </c>
      <c r="O15">
        <f t="shared" si="2"/>
        <v>0</v>
      </c>
      <c r="P15">
        <f t="shared" si="1"/>
        <v>0</v>
      </c>
      <c r="Q15">
        <f t="shared" si="1"/>
        <v>0</v>
      </c>
      <c r="R15">
        <f t="shared" si="1"/>
        <v>0</v>
      </c>
      <c r="S15">
        <f t="shared" si="1"/>
        <v>0</v>
      </c>
      <c r="T15">
        <f t="shared" si="1"/>
        <v>0</v>
      </c>
      <c r="U15">
        <f t="shared" si="1"/>
        <v>0</v>
      </c>
      <c r="V15">
        <f t="shared" si="1"/>
        <v>0</v>
      </c>
    </row>
    <row r="16" spans="1:22" ht="15.75" thickBot="1" x14ac:dyDescent="0.3">
      <c r="A16" s="13" t="s">
        <v>50</v>
      </c>
      <c r="B16" s="14" t="s">
        <v>51</v>
      </c>
      <c r="C16" s="14" t="s">
        <v>22</v>
      </c>
      <c r="D16" s="14">
        <v>3</v>
      </c>
      <c r="E16" s="3"/>
      <c r="F16" s="3"/>
      <c r="G16" s="3"/>
      <c r="H16" s="4"/>
      <c r="I16" s="18"/>
      <c r="J16" s="3"/>
      <c r="K16" s="3"/>
      <c r="L16" s="4"/>
    </row>
    <row r="18" spans="2:21" ht="15.75" thickBot="1" x14ac:dyDescent="0.3"/>
    <row r="19" spans="2:21" x14ac:dyDescent="0.25">
      <c r="B19" s="8"/>
      <c r="C19" s="19" t="s">
        <v>23</v>
      </c>
      <c r="D19" s="41" t="s">
        <v>33</v>
      </c>
      <c r="E19" s="41"/>
      <c r="F19" s="19" t="s">
        <v>52</v>
      </c>
      <c r="G19" s="19" t="s">
        <v>58</v>
      </c>
      <c r="H19" s="20" t="s">
        <v>68</v>
      </c>
      <c r="J19" s="21" t="s">
        <v>53</v>
      </c>
      <c r="L19" s="21" t="s">
        <v>57</v>
      </c>
    </row>
    <row r="20" spans="2:21" ht="15.75" thickBot="1" x14ac:dyDescent="0.3">
      <c r="B20" s="9" t="s">
        <v>24</v>
      </c>
      <c r="C20" s="10">
        <f>SUM(O2:O15)</f>
        <v>0</v>
      </c>
      <c r="D20" s="39" t="str">
        <f>O34</f>
        <v/>
      </c>
      <c r="E20" s="39"/>
      <c r="F20" s="24">
        <f>P21</f>
        <v>0</v>
      </c>
      <c r="G20" s="25" t="str">
        <f>IFERROR(0.0175*2*D20/L$20,"")</f>
        <v/>
      </c>
      <c r="H20" s="28" t="str">
        <f>IFERROR(F20*G20,"")</f>
        <v/>
      </c>
      <c r="J20" s="26">
        <f>O31</f>
        <v>0</v>
      </c>
      <c r="L20" s="27">
        <v>2.5</v>
      </c>
      <c r="O20" t="s">
        <v>32</v>
      </c>
      <c r="P20" t="s">
        <v>34</v>
      </c>
      <c r="Q20" s="37" t="s">
        <v>35</v>
      </c>
      <c r="R20" s="37"/>
      <c r="S20" t="s">
        <v>36</v>
      </c>
      <c r="T20" t="s">
        <v>54</v>
      </c>
      <c r="U20" t="s">
        <v>55</v>
      </c>
    </row>
    <row r="21" spans="2:21" ht="14.25" customHeight="1" x14ac:dyDescent="0.25">
      <c r="B21" s="9" t="s">
        <v>25</v>
      </c>
      <c r="C21" s="10">
        <f>SUM(P2:P15)</f>
        <v>0</v>
      </c>
      <c r="D21" s="39" t="str">
        <f t="shared" ref="D21:D27" si="4">O35</f>
        <v/>
      </c>
      <c r="E21" s="39"/>
      <c r="F21" s="24">
        <f t="shared" ref="F21:F27" si="5">P22</f>
        <v>0</v>
      </c>
      <c r="G21" s="25" t="str">
        <f t="shared" ref="G21:G27" si="6">IFERROR(0.0175*2*D21/L$20,"")</f>
        <v/>
      </c>
      <c r="H21" s="28" t="str">
        <f t="shared" ref="H21:H27" si="7">IFERROR(F21*G21,"")</f>
        <v/>
      </c>
      <c r="N21" t="s">
        <v>24</v>
      </c>
      <c r="O21">
        <v>24</v>
      </c>
      <c r="P21">
        <f t="shared" ref="P21:P28" si="8">C20/O21</f>
        <v>0</v>
      </c>
      <c r="Q21" s="37">
        <v>4</v>
      </c>
      <c r="R21" s="37"/>
      <c r="S21" t="str">
        <f>IFERROR(Q21/P21,"")</f>
        <v/>
      </c>
      <c r="T21" s="23" t="e">
        <f>24/G20</f>
        <v>#VALUE!</v>
      </c>
      <c r="U21" s="23" t="e">
        <f>20/G20</f>
        <v>#VALUE!</v>
      </c>
    </row>
    <row r="22" spans="2:21" ht="14.25" customHeight="1" x14ac:dyDescent="0.25">
      <c r="B22" s="9" t="s">
        <v>26</v>
      </c>
      <c r="C22" s="10">
        <f>SUM(Q2:Q15)</f>
        <v>0</v>
      </c>
      <c r="D22" s="39" t="str">
        <f t="shared" si="4"/>
        <v/>
      </c>
      <c r="E22" s="39"/>
      <c r="F22" s="24">
        <f t="shared" si="5"/>
        <v>0</v>
      </c>
      <c r="G22" s="25" t="str">
        <f t="shared" si="6"/>
        <v/>
      </c>
      <c r="H22" s="28" t="str">
        <f t="shared" si="7"/>
        <v/>
      </c>
      <c r="N22" t="s">
        <v>25</v>
      </c>
      <c r="O22">
        <v>24</v>
      </c>
      <c r="P22">
        <f t="shared" si="8"/>
        <v>0</v>
      </c>
      <c r="Q22" s="37">
        <v>4</v>
      </c>
      <c r="R22" s="37"/>
      <c r="S22" t="str">
        <f t="shared" ref="S22:S28" si="9">IFERROR(Q22/P22,"")</f>
        <v/>
      </c>
      <c r="T22" s="23" t="e">
        <f t="shared" ref="T22:T28" si="10">24/G21</f>
        <v>#VALUE!</v>
      </c>
      <c r="U22" s="23" t="e">
        <f t="shared" ref="U22:U28" si="11">20/G21</f>
        <v>#VALUE!</v>
      </c>
    </row>
    <row r="23" spans="2:21" ht="14.25" customHeight="1" thickBot="1" x14ac:dyDescent="0.3">
      <c r="B23" s="13" t="s">
        <v>27</v>
      </c>
      <c r="C23" s="14">
        <f>SUM(R2:R15)</f>
        <v>0</v>
      </c>
      <c r="D23" s="40" t="str">
        <f t="shared" si="4"/>
        <v/>
      </c>
      <c r="E23" s="40"/>
      <c r="F23" s="29">
        <f t="shared" si="5"/>
        <v>0</v>
      </c>
      <c r="G23" s="30" t="str">
        <f t="shared" si="6"/>
        <v/>
      </c>
      <c r="H23" s="31" t="str">
        <f t="shared" si="7"/>
        <v/>
      </c>
      <c r="N23" t="s">
        <v>26</v>
      </c>
      <c r="O23">
        <v>24</v>
      </c>
      <c r="P23">
        <f t="shared" si="8"/>
        <v>0</v>
      </c>
      <c r="Q23" s="37">
        <v>4</v>
      </c>
      <c r="R23" s="37"/>
      <c r="S23" t="str">
        <f t="shared" si="9"/>
        <v/>
      </c>
      <c r="T23" s="23" t="e">
        <f t="shared" si="10"/>
        <v>#VALUE!</v>
      </c>
      <c r="U23" s="23" t="e">
        <f t="shared" si="11"/>
        <v>#VALUE!</v>
      </c>
    </row>
    <row r="24" spans="2:21" ht="14.25" customHeight="1" x14ac:dyDescent="0.25">
      <c r="B24" s="32" t="s">
        <v>28</v>
      </c>
      <c r="C24" s="33">
        <f>SUM(S2:S15)</f>
        <v>0</v>
      </c>
      <c r="D24" s="38" t="str">
        <f t="shared" si="4"/>
        <v/>
      </c>
      <c r="E24" s="38"/>
      <c r="F24" s="34">
        <f t="shared" si="5"/>
        <v>0</v>
      </c>
      <c r="G24" s="35" t="str">
        <f t="shared" si="6"/>
        <v/>
      </c>
      <c r="H24" s="36" t="str">
        <f t="shared" si="7"/>
        <v/>
      </c>
      <c r="N24" t="s">
        <v>27</v>
      </c>
      <c r="O24">
        <v>24</v>
      </c>
      <c r="P24">
        <f t="shared" si="8"/>
        <v>0</v>
      </c>
      <c r="Q24" s="37">
        <v>4</v>
      </c>
      <c r="R24" s="37"/>
      <c r="S24" t="str">
        <f t="shared" si="9"/>
        <v/>
      </c>
      <c r="T24" s="23" t="e">
        <f t="shared" si="10"/>
        <v>#VALUE!</v>
      </c>
      <c r="U24" s="23" t="e">
        <f t="shared" si="11"/>
        <v>#VALUE!</v>
      </c>
    </row>
    <row r="25" spans="2:21" ht="14.25" customHeight="1" x14ac:dyDescent="0.25">
      <c r="B25" s="9" t="s">
        <v>29</v>
      </c>
      <c r="C25" s="10">
        <f>SUM(T2:T15)</f>
        <v>0</v>
      </c>
      <c r="D25" s="39" t="str">
        <f t="shared" si="4"/>
        <v/>
      </c>
      <c r="E25" s="39"/>
      <c r="F25" s="24">
        <f t="shared" si="5"/>
        <v>0</v>
      </c>
      <c r="G25" s="25" t="str">
        <f t="shared" si="6"/>
        <v/>
      </c>
      <c r="H25" s="28" t="str">
        <f t="shared" si="7"/>
        <v/>
      </c>
      <c r="N25" t="s">
        <v>28</v>
      </c>
      <c r="O25">
        <v>24</v>
      </c>
      <c r="P25">
        <f t="shared" si="8"/>
        <v>0</v>
      </c>
      <c r="Q25" s="37">
        <v>4</v>
      </c>
      <c r="R25" s="37"/>
      <c r="S25" t="str">
        <f t="shared" si="9"/>
        <v/>
      </c>
      <c r="T25" s="23" t="e">
        <f t="shared" si="10"/>
        <v>#VALUE!</v>
      </c>
      <c r="U25" s="23" t="e">
        <f t="shared" si="11"/>
        <v>#VALUE!</v>
      </c>
    </row>
    <row r="26" spans="2:21" ht="14.25" customHeight="1" x14ac:dyDescent="0.25">
      <c r="B26" s="9" t="s">
        <v>30</v>
      </c>
      <c r="C26" s="10">
        <f>SUM(U2:U15)</f>
        <v>0</v>
      </c>
      <c r="D26" s="39" t="str">
        <f t="shared" si="4"/>
        <v/>
      </c>
      <c r="E26" s="39"/>
      <c r="F26" s="24">
        <f t="shared" si="5"/>
        <v>0</v>
      </c>
      <c r="G26" s="25" t="str">
        <f t="shared" si="6"/>
        <v/>
      </c>
      <c r="H26" s="28" t="str">
        <f t="shared" si="7"/>
        <v/>
      </c>
      <c r="N26" t="s">
        <v>29</v>
      </c>
      <c r="O26">
        <v>24</v>
      </c>
      <c r="P26">
        <f t="shared" si="8"/>
        <v>0</v>
      </c>
      <c r="Q26" s="37">
        <v>4</v>
      </c>
      <c r="R26" s="37"/>
      <c r="S26" t="str">
        <f t="shared" si="9"/>
        <v/>
      </c>
      <c r="T26" s="23" t="e">
        <f t="shared" si="10"/>
        <v>#VALUE!</v>
      </c>
      <c r="U26" s="23" t="e">
        <f t="shared" si="11"/>
        <v>#VALUE!</v>
      </c>
    </row>
    <row r="27" spans="2:21" ht="15" customHeight="1" thickBot="1" x14ac:dyDescent="0.3">
      <c r="B27" s="13" t="s">
        <v>31</v>
      </c>
      <c r="C27" s="14">
        <f>SUM(V2:V15)</f>
        <v>0</v>
      </c>
      <c r="D27" s="40" t="str">
        <f t="shared" si="4"/>
        <v/>
      </c>
      <c r="E27" s="40"/>
      <c r="F27" s="29">
        <f t="shared" si="5"/>
        <v>0</v>
      </c>
      <c r="G27" s="30" t="str">
        <f t="shared" si="6"/>
        <v/>
      </c>
      <c r="H27" s="31" t="str">
        <f t="shared" si="7"/>
        <v/>
      </c>
      <c r="N27" t="s">
        <v>30</v>
      </c>
      <c r="O27">
        <v>24</v>
      </c>
      <c r="P27">
        <f t="shared" si="8"/>
        <v>0</v>
      </c>
      <c r="Q27" s="37">
        <v>4</v>
      </c>
      <c r="R27" s="37"/>
      <c r="S27" t="str">
        <f t="shared" si="9"/>
        <v/>
      </c>
      <c r="T27" s="23" t="e">
        <f t="shared" si="10"/>
        <v>#VALUE!</v>
      </c>
      <c r="U27" s="23" t="e">
        <f t="shared" si="11"/>
        <v>#VALUE!</v>
      </c>
    </row>
    <row r="28" spans="2:21" x14ac:dyDescent="0.25">
      <c r="N28" t="s">
        <v>31</v>
      </c>
      <c r="O28">
        <v>24</v>
      </c>
      <c r="P28">
        <f t="shared" si="8"/>
        <v>0</v>
      </c>
      <c r="Q28" s="37">
        <v>4</v>
      </c>
      <c r="R28" s="37"/>
      <c r="S28" t="str">
        <f t="shared" si="9"/>
        <v/>
      </c>
      <c r="T28" s="23" t="e">
        <f t="shared" si="10"/>
        <v>#VALUE!</v>
      </c>
      <c r="U28" s="23" t="e">
        <f t="shared" si="11"/>
        <v>#VALUE!</v>
      </c>
    </row>
    <row r="30" spans="2:21" x14ac:dyDescent="0.25">
      <c r="H30" s="15"/>
    </row>
    <row r="31" spans="2:21" x14ac:dyDescent="0.25">
      <c r="N31" t="s">
        <v>23</v>
      </c>
      <c r="O31">
        <f>SUM(C20:C27)</f>
        <v>0</v>
      </c>
    </row>
    <row r="33" spans="14:15" x14ac:dyDescent="0.25">
      <c r="O33" t="s">
        <v>67</v>
      </c>
    </row>
    <row r="34" spans="14:15" x14ac:dyDescent="0.25">
      <c r="N34" t="s">
        <v>59</v>
      </c>
      <c r="O34" t="str">
        <f>IFERROR(S21*$L$20/0.0175/2,"")</f>
        <v/>
      </c>
    </row>
    <row r="35" spans="14:15" x14ac:dyDescent="0.25">
      <c r="N35" t="s">
        <v>60</v>
      </c>
      <c r="O35" t="str">
        <f t="shared" ref="O35:O41" si="12">IFERROR(S22*$L$20/0.0175/2,"")</f>
        <v/>
      </c>
    </row>
    <row r="36" spans="14:15" x14ac:dyDescent="0.25">
      <c r="N36" t="s">
        <v>61</v>
      </c>
      <c r="O36" t="str">
        <f t="shared" si="12"/>
        <v/>
      </c>
    </row>
    <row r="37" spans="14:15" x14ac:dyDescent="0.25">
      <c r="N37" t="s">
        <v>62</v>
      </c>
      <c r="O37" t="str">
        <f t="shared" si="12"/>
        <v/>
      </c>
    </row>
    <row r="38" spans="14:15" x14ac:dyDescent="0.25">
      <c r="N38" t="s">
        <v>63</v>
      </c>
      <c r="O38" t="str">
        <f t="shared" si="12"/>
        <v/>
      </c>
    </row>
    <row r="39" spans="14:15" x14ac:dyDescent="0.25">
      <c r="N39" t="s">
        <v>64</v>
      </c>
      <c r="O39" t="str">
        <f t="shared" si="12"/>
        <v/>
      </c>
    </row>
    <row r="40" spans="14:15" x14ac:dyDescent="0.25">
      <c r="N40" t="s">
        <v>65</v>
      </c>
      <c r="O40" t="str">
        <f t="shared" si="12"/>
        <v/>
      </c>
    </row>
    <row r="41" spans="14:15" x14ac:dyDescent="0.25">
      <c r="N41" t="s">
        <v>66</v>
      </c>
      <c r="O41" t="str">
        <f t="shared" si="12"/>
        <v/>
      </c>
    </row>
  </sheetData>
  <sheetProtection algorithmName="SHA-512" hashValue="Zz4xm+jd7vNF6blSck9OZpt3gpT7PVEQVZPXfsWjKoi5vjWsqI4AFg/T0ixI+yC38OJCNVxJMaDF+MO8rUVduw==" saltValue="+tUEa6i3IHJU0UwlDa27QA==" spinCount="100000" sheet="1" objects="1" scenarios="1"/>
  <mergeCells count="18">
    <mergeCell ref="Q20:R20"/>
    <mergeCell ref="Q21:R21"/>
    <mergeCell ref="Q22:R22"/>
    <mergeCell ref="Q23:R23"/>
    <mergeCell ref="Q24:R24"/>
    <mergeCell ref="D19:E19"/>
    <mergeCell ref="D20:E20"/>
    <mergeCell ref="D21:E21"/>
    <mergeCell ref="D22:E22"/>
    <mergeCell ref="D23:E23"/>
    <mergeCell ref="Q25:R25"/>
    <mergeCell ref="Q26:R26"/>
    <mergeCell ref="Q27:R27"/>
    <mergeCell ref="Q28:R28"/>
    <mergeCell ref="D24:E24"/>
    <mergeCell ref="D25:E25"/>
    <mergeCell ref="D26:E26"/>
    <mergeCell ref="D27:E27"/>
  </mergeCells>
  <phoneticPr fontId="1" type="noConversion"/>
  <pageMargins left="0.7" right="0.7" top="0.75" bottom="0.75" header="0.3" footer="0.3"/>
  <pageSetup paperSize="9" orientation="portrait" horizontalDpi="300" verticalDpi="3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6589F887768EAA429FF8D93A14CD6DF9" ma:contentTypeVersion="10" ma:contentTypeDescription="Opprett et nytt dokument." ma:contentTypeScope="" ma:versionID="eb56b3ff8244881f6fcca1ac4577c813">
  <xsd:schema xmlns:xsd="http://www.w3.org/2001/XMLSchema" xmlns:xs="http://www.w3.org/2001/XMLSchema" xmlns:p="http://schemas.microsoft.com/office/2006/metadata/properties" xmlns:ns2="8efa7068-17b0-4b2a-b9d9-6cd0966cec68" xmlns:ns3="223824ab-8e56-49da-895e-4763e0508399" targetNamespace="http://schemas.microsoft.com/office/2006/metadata/properties" ma:root="true" ma:fieldsID="613c8cb07a9666cdd23030a6f95c97ec" ns2:_="" ns3:_="">
    <xsd:import namespace="8efa7068-17b0-4b2a-b9d9-6cd0966cec68"/>
    <xsd:import namespace="223824ab-8e56-49da-895e-4763e050839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AutoTags" minOccurs="0"/>
                <xsd:element ref="ns2:MediaServiceOCR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fa7068-17b0-4b2a-b9d9-6cd0966cec6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1" nillable="true" ma:displayName="Location" ma:internalName="MediaServiceLocation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23824ab-8e56-49da-895e-4763e0508399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106B67B-8741-4032-A740-C514DCDDDEE2}">
  <ds:schemaRefs>
    <ds:schemaRef ds:uri="http://www.w3.org/XML/1998/namespace"/>
    <ds:schemaRef ds:uri="http://schemas.openxmlformats.org/package/2006/metadata/core-properties"/>
    <ds:schemaRef ds:uri="http://schemas.microsoft.com/office/infopath/2007/PartnerControls"/>
    <ds:schemaRef ds:uri="http://schemas.microsoft.com/office/2006/documentManagement/types"/>
    <ds:schemaRef ds:uri="http://purl.org/dc/terms/"/>
    <ds:schemaRef ds:uri="41d4a6b8-e374-44fb-a2af-0a2d3cf85646"/>
    <ds:schemaRef ds:uri="http://purl.org/dc/dcmitype/"/>
    <ds:schemaRef ds:uri="http://schemas.microsoft.com/office/2006/metadata/properties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BC845888-7040-4DBD-AEE3-EA04C4C62FDE}"/>
</file>

<file path=customXml/itemProps3.xml><?xml version="1.0" encoding="utf-8"?>
<ds:datastoreItem xmlns:ds="http://schemas.openxmlformats.org/officeDocument/2006/customXml" ds:itemID="{716F2A16-5AA7-4BD1-B2AA-E2C78248B52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Maksimal kabellengde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Christopher Teigstad</dc:creator>
  <cp:lastModifiedBy>Christopher Teigstad</cp:lastModifiedBy>
  <dcterms:created xsi:type="dcterms:W3CDTF">2019-08-30T06:13:27Z</dcterms:created>
  <dcterms:modified xsi:type="dcterms:W3CDTF">2021-01-19T07:43:26Z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0x0101006589F887768EAA429FF8D93A14CD6DF9</vt:lpwstr>
  </property>
</Properties>
</file>